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ily Shift Schedule" sheetId="1" state="visible" r:id="rId3"/>
    <sheet name="Hourly Planner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<sst xmlns="http://schemas.openxmlformats.org/spreadsheetml/2006/main" count="93" uniqueCount="75">
  <si>
    <t xml:space="preserve">Daily work schedule</t>
  </si>
  <si>
    <t xml:space="preserve">Enter start and end times as HH:MM. Hours, cost and hourly coverage calculate automatically.</t>
  </si>
  <si>
    <t xml:space="preserve">Date</t>
  </si>
  <si>
    <t xml:space="preserve">Schedule posted on</t>
  </si>
  <si>
    <t xml:space="preserve">Employee</t>
  </si>
  <si>
    <t xml:space="preserve">Role</t>
  </si>
  <si>
    <t xml:space="preserve">Start</t>
  </si>
  <si>
    <t xml:space="preserve">End</t>
  </si>
  <si>
    <t xml:space="preserve">Break (min)</t>
  </si>
  <si>
    <t xml:space="preserve">Hours</t>
  </si>
  <si>
    <t xml:space="preserve">Hourly rate</t>
  </si>
  <si>
    <t xml:space="preserve">Shift cost</t>
  </si>
  <si>
    <t xml:space="preserve">Notes</t>
  </si>
  <si>
    <t xml:space="preserve">Example: Dana Whitlock</t>
  </si>
  <si>
    <t xml:space="preserve">Shift lead</t>
  </si>
  <si>
    <t xml:space="preserve">Helper columns</t>
  </si>
  <si>
    <t xml:space="preserve">Total</t>
  </si>
  <si>
    <t xml:space="preserve">Coverage by hour</t>
  </si>
  <si>
    <t xml:space="preserve">How many people are scheduled during each hour. Compare against the cover you need.</t>
  </si>
  <si>
    <t xml:space="preserve">Hour</t>
  </si>
  <si>
    <t xml:space="preserve">06:00</t>
  </si>
  <si>
    <t xml:space="preserve">07:00</t>
  </si>
  <si>
    <t xml:space="preserve">08:00</t>
  </si>
  <si>
    <t xml:space="preserve">09:00</t>
  </si>
  <si>
    <t xml:space="preserve">10:00</t>
  </si>
  <si>
    <t xml:space="preserve">11:00</t>
  </si>
  <si>
    <t xml:space="preserve">12:00</t>
  </si>
  <si>
    <t xml:space="preserve">13:00</t>
  </si>
  <si>
    <t xml:space="preserve">14:00</t>
  </si>
  <si>
    <t xml:space="preserve">15:00</t>
  </si>
  <si>
    <t xml:space="preserve">16:00</t>
  </si>
  <si>
    <t xml:space="preserve">17:00</t>
  </si>
  <si>
    <t xml:space="preserve">18:00</t>
  </si>
  <si>
    <t xml:space="preserve">19:00</t>
  </si>
  <si>
    <t xml:space="preserve">20:00</t>
  </si>
  <si>
    <t xml:space="preserve">21:00</t>
  </si>
  <si>
    <t xml:space="preserve">22:00</t>
  </si>
  <si>
    <t xml:space="preserve">On shift</t>
  </si>
  <si>
    <t xml:space="preserve">Hourly daily planner</t>
  </si>
  <si>
    <t xml:space="preserve">One day, half-hour blocks. Use the priority column to sort the day before it starts.</t>
  </si>
  <si>
    <t xml:space="preserve">Time</t>
  </si>
  <si>
    <t xml:space="preserve">Task or meeting</t>
  </si>
  <si>
    <t xml:space="preserve">Priority</t>
  </si>
  <si>
    <t xml:space="preserve">Done</t>
  </si>
  <si>
    <t xml:space="preserve">Example: daily stand-up</t>
  </si>
  <si>
    <t xml:space="preserve">High</t>
  </si>
  <si>
    <t xml:space="preserve">06:30</t>
  </si>
  <si>
    <t xml:space="preserve">07:30</t>
  </si>
  <si>
    <t xml:space="preserve">08:30</t>
  </si>
  <si>
    <t xml:space="preserve">09:30</t>
  </si>
  <si>
    <t xml:space="preserve">10:30</t>
  </si>
  <si>
    <t xml:space="preserve">11:30</t>
  </si>
  <si>
    <t xml:space="preserve">12:30</t>
  </si>
  <si>
    <t xml:space="preserve">13:30</t>
  </si>
  <si>
    <t xml:space="preserve">14:30</t>
  </si>
  <si>
    <t xml:space="preserve">15:30</t>
  </si>
  <si>
    <t xml:space="preserve">16:30</t>
  </si>
  <si>
    <t xml:space="preserve">17:30</t>
  </si>
  <si>
    <t xml:space="preserve">18:30</t>
  </si>
  <si>
    <t xml:space="preserve">19:30</t>
  </si>
  <si>
    <t xml:space="preserve">20:30</t>
  </si>
  <si>
    <t xml:space="preserve">21:30</t>
  </si>
  <si>
    <t xml:space="preserve">How to use this workbook</t>
  </si>
  <si>
    <t xml:space="preserve">Cells to edit</t>
  </si>
  <si>
    <t xml:space="preserve">Shaded amber: the date and the posted date. Everything else is typed straight into the tables.</t>
  </si>
  <si>
    <t xml:space="preserve">Do not edit</t>
  </si>
  <si>
    <t xml:space="preserve">Hours, shift cost and the coverage row contain formulas. Columns K and L are hidden helpers used by the coverage calculation.</t>
  </si>
  <si>
    <t xml:space="preserve">Coverage row</t>
  </si>
  <si>
    <t xml:space="preserve">Counts how many people are on shift during each hour. Breaks are deducted from paid hours but not from the coverage count.</t>
  </si>
  <si>
    <t xml:space="preserve">Advance notice</t>
  </si>
  <si>
    <t xml:space="preserve">Cell G4 compares the shift date against the posted date and flags anything under 14 days.</t>
  </si>
  <si>
    <t xml:space="preserve">Why 14 days</t>
  </si>
  <si>
    <t xml:space="preserve">Oregon and ten US cities require covered employers to post schedules at least 14 days ahead and to pay a premium for later changes. Thresholds and industries vary by jurisdiction.</t>
  </si>
  <si>
    <t xml:space="preserve">Note</t>
  </si>
  <si>
    <t xml:space="preserve">This template is a planning aid, not legal advice. Confirm scheduling, break and record-keeping obligations for each location you operate in.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</si>
</sst>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hh:mm"/>
    <numFmt numFmtId="167" formatCode="0.00"/>
    <numFmt numFmtId="168" formatCode="\$#,##0.00"/>
    <numFmt numFmtId="169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63C9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B4551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"/>
      <color rgb="FF1F2937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3"/>
      <color rgb="FF1B63C9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D6"/>
        <bgColor rgb="FFF7F9FD"/>
      </patternFill>
    </fill>
    <fill>
      <patternFill patternType="solid">
        <fgColor rgb="FF1B63C9"/>
        <bgColor rgb="FF3366FF"/>
      </patternFill>
    </fill>
    <fill>
      <patternFill patternType="solid">
        <fgColor rgb="FFEEF3FC"/>
        <bgColor rgb="FFF7F9FD"/>
      </patternFill>
    </fill>
    <fill>
      <patternFill patternType="solid">
        <fgColor rgb="FFF7F9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3EC"/>
      </left>
      <right style="thin">
        <color rgb="FFDDE3EC"/>
      </right>
      <top style="thin">
        <color rgb="FFDDE3EC"/>
      </top>
      <bottom style="thin">
        <color rgb="FFDDE3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EEF3FC"/>
      <rgbColor rgb="FF660066"/>
      <rgbColor rgb="FFFF8080"/>
      <rgbColor rgb="FF1B63C9"/>
      <rgbColor rgb="FFDDE3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9F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4551F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4" min="3" style="0" width="9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8" min="7" style="0" width="12"/>
    <col collapsed="false" customWidth="true" hidden="false" outlineLevel="0" max="9" min="9" style="0" width="26"/>
    <col collapsed="false" customWidth="true" hidden="false" outlineLevel="0" max="10" min="10" style="0" width="13"/>
    <col collapsed="false" customWidth="true" hidden="true" outlineLevel="0" max="12" min="11" style="0" width="13"/>
    <col collapsed="false" customWidth="true" hidden="false" outlineLevel="0" max="18" min="13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46083</v>
      </c>
      <c r="D4" s="3" t="s">
        <v>3</v>
      </c>
      <c r="F4" s="4" t="n">
        <v>46069</v>
      </c>
      <c r="G4" s="5" t="str">
        <f aca="false">IF(B4-F4&gt;=14,"14+ days notice","Under 14 days — check local fair workweek rules")</f>
        <v>14+ days notice</v>
      </c>
    </row>
    <row r="6" customFormat="false" ht="27.75" hidden="false" customHeight="true" outlineLevel="0" collapsed="false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customFormat="false" ht="15" hidden="false" customHeight="false" outlineLevel="0" collapsed="false">
      <c r="A7" s="7" t="s">
        <v>13</v>
      </c>
      <c r="B7" s="8" t="s">
        <v>14</v>
      </c>
      <c r="C7" s="9" t="n">
        <v>0.291666666666667</v>
      </c>
      <c r="D7" s="9" t="n">
        <v>0.645833333333333</v>
      </c>
      <c r="E7" s="10" t="n">
        <v>30</v>
      </c>
      <c r="F7" s="11" t="n">
        <f aca="false">IFERROR(IF(OR(C7="",D7=""),"",(D7-C7)*24-E7/60),"")</f>
        <v>8</v>
      </c>
      <c r="G7" s="12" t="n">
        <v>24</v>
      </c>
      <c r="H7" s="12" t="n">
        <f aca="false">IFERROR(IF(OR(F7="",G7=""),"",F7*G7),"")</f>
        <v>192</v>
      </c>
      <c r="I7" s="8"/>
      <c r="K7" s="13" t="n">
        <f aca="false">IFERROR(C7*24,"")</f>
        <v>7</v>
      </c>
      <c r="L7" s="13" t="n">
        <f aca="false">IFERROR(D7*24,"")</f>
        <v>15.5</v>
      </c>
    </row>
    <row r="8" customFormat="false" ht="15" hidden="false" customHeight="false" outlineLevel="0" collapsed="false">
      <c r="A8" s="8"/>
      <c r="B8" s="8"/>
      <c r="C8" s="9"/>
      <c r="D8" s="9"/>
      <c r="E8" s="10"/>
      <c r="F8" s="11" t="str">
        <f aca="false">IFERROR(IF(OR(C8="",D8=""),"",(D8-C8)*24-E8/60),"")</f>
        <v/>
      </c>
      <c r="G8" s="12"/>
      <c r="H8" s="12" t="str">
        <f aca="false">IFERROR(IF(OR(F8="",G8=""),"",F8*G8),"")</f>
        <v/>
      </c>
      <c r="I8" s="8"/>
      <c r="K8" s="13" t="n">
        <f aca="false">IFERROR(C8*24,"")</f>
        <v>0</v>
      </c>
      <c r="L8" s="13" t="n">
        <f aca="false">IFERROR(D8*24,"")</f>
        <v>0</v>
      </c>
    </row>
    <row r="9" customFormat="false" ht="15" hidden="false" customHeight="false" outlineLevel="0" collapsed="false">
      <c r="A9" s="8"/>
      <c r="B9" s="8"/>
      <c r="C9" s="9"/>
      <c r="D9" s="9"/>
      <c r="E9" s="10"/>
      <c r="F9" s="11" t="str">
        <f aca="false">IFERROR(IF(OR(C9="",D9=""),"",(D9-C9)*24-E9/60),"")</f>
        <v/>
      </c>
      <c r="G9" s="12"/>
      <c r="H9" s="12" t="str">
        <f aca="false">IFERROR(IF(OR(F9="",G9=""),"",F9*G9),"")</f>
        <v/>
      </c>
      <c r="I9" s="8"/>
      <c r="K9" s="13" t="n">
        <f aca="false">IFERROR(C9*24,"")</f>
        <v>0</v>
      </c>
      <c r="L9" s="13" t="n">
        <f aca="false">IFERROR(D9*24,"")</f>
        <v>0</v>
      </c>
    </row>
    <row r="10" customFormat="false" ht="15" hidden="false" customHeight="false" outlineLevel="0" collapsed="false">
      <c r="A10" s="8"/>
      <c r="B10" s="8"/>
      <c r="C10" s="9"/>
      <c r="D10" s="9"/>
      <c r="E10" s="10"/>
      <c r="F10" s="11" t="str">
        <f aca="false">IFERROR(IF(OR(C10="",D10=""),"",(D10-C10)*24-E10/60),"")</f>
        <v/>
      </c>
      <c r="G10" s="12"/>
      <c r="H10" s="12" t="str">
        <f aca="false">IFERROR(IF(OR(F10="",G10=""),"",F10*G10),"")</f>
        <v/>
      </c>
      <c r="I10" s="8"/>
      <c r="K10" s="13" t="n">
        <f aca="false">IFERROR(C10*24,"")</f>
        <v>0</v>
      </c>
      <c r="L10" s="13" t="n">
        <f aca="false">IFERROR(D10*24,"")</f>
        <v>0</v>
      </c>
    </row>
    <row r="11" customFormat="false" ht="15" hidden="false" customHeight="false" outlineLevel="0" collapsed="false">
      <c r="A11" s="8"/>
      <c r="B11" s="8"/>
      <c r="C11" s="9"/>
      <c r="D11" s="9"/>
      <c r="E11" s="10"/>
      <c r="F11" s="11" t="str">
        <f aca="false">IFERROR(IF(OR(C11="",D11=""),"",(D11-C11)*24-E11/60),"")</f>
        <v/>
      </c>
      <c r="G11" s="12"/>
      <c r="H11" s="12" t="str">
        <f aca="false">IFERROR(IF(OR(F11="",G11=""),"",F11*G11),"")</f>
        <v/>
      </c>
      <c r="I11" s="8"/>
      <c r="K11" s="14" t="s">
        <v>15</v>
      </c>
      <c r="L11" s="13" t="n">
        <f aca="false">IFERROR(D11*24,"")</f>
        <v>0</v>
      </c>
    </row>
    <row r="12" customFormat="false" ht="15" hidden="false" customHeight="false" outlineLevel="0" collapsed="false">
      <c r="A12" s="8"/>
      <c r="B12" s="8"/>
      <c r="C12" s="9"/>
      <c r="D12" s="9"/>
      <c r="E12" s="10"/>
      <c r="F12" s="11" t="str">
        <f aca="false">IFERROR(IF(OR(C12="",D12=""),"",(D12-C12)*24-E12/60),"")</f>
        <v/>
      </c>
      <c r="G12" s="12"/>
      <c r="H12" s="12" t="str">
        <f aca="false">IFERROR(IF(OR(F12="",G12=""),"",F12*G12),"")</f>
        <v/>
      </c>
      <c r="I12" s="8"/>
      <c r="K12" s="13" t="n">
        <f aca="false">IFERROR(C12*24,"")</f>
        <v>0</v>
      </c>
      <c r="L12" s="13" t="n">
        <f aca="false">IFERROR(D12*24,"")</f>
        <v>0</v>
      </c>
    </row>
    <row r="13" customFormat="false" ht="15" hidden="false" customHeight="false" outlineLevel="0" collapsed="false">
      <c r="A13" s="8"/>
      <c r="B13" s="8"/>
      <c r="C13" s="9"/>
      <c r="D13" s="9"/>
      <c r="E13" s="10"/>
      <c r="F13" s="11" t="str">
        <f aca="false">IFERROR(IF(OR(C13="",D13=""),"",(D13-C13)*24-E13/60),"")</f>
        <v/>
      </c>
      <c r="G13" s="12"/>
      <c r="H13" s="12" t="str">
        <f aca="false">IFERROR(IF(OR(F13="",G13=""),"",F13*G13),"")</f>
        <v/>
      </c>
      <c r="I13" s="8"/>
      <c r="K13" s="13" t="n">
        <f aca="false">IFERROR(C13*24,"")</f>
        <v>0</v>
      </c>
      <c r="L13" s="13" t="n">
        <f aca="false">IFERROR(D13*24,"")</f>
        <v>0</v>
      </c>
    </row>
    <row r="14" customFormat="false" ht="15" hidden="false" customHeight="false" outlineLevel="0" collapsed="false">
      <c r="A14" s="8"/>
      <c r="B14" s="8"/>
      <c r="C14" s="9"/>
      <c r="D14" s="9"/>
      <c r="E14" s="10"/>
      <c r="F14" s="11" t="str">
        <f aca="false">IFERROR(IF(OR(C14="",D14=""),"",(D14-C14)*24-E14/60),"")</f>
        <v/>
      </c>
      <c r="G14" s="12"/>
      <c r="H14" s="12" t="str">
        <f aca="false">IFERROR(IF(OR(F14="",G14=""),"",F14*G14),"")</f>
        <v/>
      </c>
      <c r="I14" s="8"/>
      <c r="K14" s="13" t="n">
        <f aca="false">IFERROR(C14*24,"")</f>
        <v>0</v>
      </c>
      <c r="L14" s="13" t="n">
        <f aca="false">IFERROR(D14*24,"")</f>
        <v>0</v>
      </c>
    </row>
    <row r="15" customFormat="false" ht="15" hidden="false" customHeight="false" outlineLevel="0" collapsed="false">
      <c r="A15" s="8"/>
      <c r="B15" s="8"/>
      <c r="C15" s="9"/>
      <c r="D15" s="9"/>
      <c r="E15" s="10"/>
      <c r="F15" s="11" t="str">
        <f aca="false">IFERROR(IF(OR(C15="",D15=""),"",(D15-C15)*24-E15/60),"")</f>
        <v/>
      </c>
      <c r="G15" s="12"/>
      <c r="H15" s="12" t="str">
        <f aca="false">IFERROR(IF(OR(F15="",G15=""),"",F15*G15),"")</f>
        <v/>
      </c>
      <c r="I15" s="8"/>
      <c r="K15" s="13" t="n">
        <f aca="false">IFERROR(C15*24,"")</f>
        <v>0</v>
      </c>
      <c r="L15" s="13" t="n">
        <f aca="false">IFERROR(D15*24,"")</f>
        <v>0</v>
      </c>
    </row>
    <row r="16" customFormat="false" ht="15" hidden="false" customHeight="false" outlineLevel="0" collapsed="false">
      <c r="A16" s="8"/>
      <c r="B16" s="8"/>
      <c r="C16" s="9"/>
      <c r="D16" s="9"/>
      <c r="E16" s="10"/>
      <c r="F16" s="11" t="str">
        <f aca="false">IFERROR(IF(OR(C16="",D16=""),"",(D16-C16)*24-E16/60),"")</f>
        <v/>
      </c>
      <c r="G16" s="12"/>
      <c r="H16" s="12" t="str">
        <f aca="false">IFERROR(IF(OR(F16="",G16=""),"",F16*G16),"")</f>
        <v/>
      </c>
      <c r="I16" s="8"/>
      <c r="K16" s="13" t="n">
        <f aca="false">IFERROR(C16*24,"")</f>
        <v>0</v>
      </c>
      <c r="L16" s="13" t="n">
        <f aca="false">IFERROR(D16*24,"")</f>
        <v>0</v>
      </c>
    </row>
    <row r="17" customFormat="false" ht="15" hidden="false" customHeight="false" outlineLevel="0" collapsed="false">
      <c r="A17" s="8"/>
      <c r="B17" s="8"/>
      <c r="C17" s="9"/>
      <c r="D17" s="9"/>
      <c r="E17" s="10"/>
      <c r="F17" s="11" t="str">
        <f aca="false">IFERROR(IF(OR(C17="",D17=""),"",(D17-C17)*24-E17/60),"")</f>
        <v/>
      </c>
      <c r="G17" s="12"/>
      <c r="H17" s="12" t="str">
        <f aca="false">IFERROR(IF(OR(F17="",G17=""),"",F17*G17),"")</f>
        <v/>
      </c>
      <c r="I17" s="8"/>
      <c r="K17" s="13" t="n">
        <f aca="false">IFERROR(C17*24,"")</f>
        <v>0</v>
      </c>
      <c r="L17" s="13" t="n">
        <f aca="false">IFERROR(D17*24,"")</f>
        <v>0</v>
      </c>
    </row>
    <row r="18" customFormat="false" ht="15" hidden="false" customHeight="false" outlineLevel="0" collapsed="false">
      <c r="A18" s="8"/>
      <c r="B18" s="8"/>
      <c r="C18" s="9"/>
      <c r="D18" s="9"/>
      <c r="E18" s="10"/>
      <c r="F18" s="11" t="str">
        <f aca="false">IFERROR(IF(OR(C18="",D18=""),"",(D18-C18)*24-E18/60),"")</f>
        <v/>
      </c>
      <c r="G18" s="12"/>
      <c r="H18" s="12" t="str">
        <f aca="false">IFERROR(IF(OR(F18="",G18=""),"",F18*G18),"")</f>
        <v/>
      </c>
      <c r="I18" s="8"/>
      <c r="K18" s="13" t="n">
        <f aca="false">IFERROR(C18*24,"")</f>
        <v>0</v>
      </c>
      <c r="L18" s="13" t="n">
        <f aca="false">IFERROR(D18*24,"")</f>
        <v>0</v>
      </c>
    </row>
    <row r="19" customFormat="false" ht="15" hidden="false" customHeight="false" outlineLevel="0" collapsed="false">
      <c r="A19" s="8"/>
      <c r="B19" s="8"/>
      <c r="C19" s="9"/>
      <c r="D19" s="9"/>
      <c r="E19" s="10"/>
      <c r="F19" s="11" t="str">
        <f aca="false">IFERROR(IF(OR(C19="",D19=""),"",(D19-C19)*24-E19/60),"")</f>
        <v/>
      </c>
      <c r="G19" s="12"/>
      <c r="H19" s="12" t="str">
        <f aca="false">IFERROR(IF(OR(F19="",G19=""),"",F19*G19),"")</f>
        <v/>
      </c>
      <c r="I19" s="8"/>
      <c r="K19" s="13" t="n">
        <f aca="false">IFERROR(C19*24,"")</f>
        <v>0</v>
      </c>
      <c r="L19" s="13" t="n">
        <f aca="false">IFERROR(D19*24,"")</f>
        <v>0</v>
      </c>
    </row>
    <row r="20" customFormat="false" ht="15" hidden="false" customHeight="false" outlineLevel="0" collapsed="false">
      <c r="A20" s="8"/>
      <c r="B20" s="8"/>
      <c r="C20" s="9"/>
      <c r="D20" s="9"/>
      <c r="E20" s="10"/>
      <c r="F20" s="11" t="str">
        <f aca="false">IFERROR(IF(OR(C20="",D20=""),"",(D20-C20)*24-E20/60),"")</f>
        <v/>
      </c>
      <c r="G20" s="12"/>
      <c r="H20" s="12" t="str">
        <f aca="false">IFERROR(IF(OR(F20="",G20=""),"",F20*G20),"")</f>
        <v/>
      </c>
      <c r="I20" s="8"/>
      <c r="K20" s="13" t="n">
        <f aca="false">IFERROR(C20*24,"")</f>
        <v>0</v>
      </c>
      <c r="L20" s="13" t="n">
        <f aca="false">IFERROR(D20*24,"")</f>
        <v>0</v>
      </c>
    </row>
    <row r="21" customFormat="false" ht="15" hidden="false" customHeight="false" outlineLevel="0" collapsed="false">
      <c r="A21" s="8"/>
      <c r="B21" s="8"/>
      <c r="C21" s="9"/>
      <c r="D21" s="9"/>
      <c r="E21" s="10"/>
      <c r="F21" s="11" t="str">
        <f aca="false">IFERROR(IF(OR(C21="",D21=""),"",(D21-C21)*24-E21/60),"")</f>
        <v/>
      </c>
      <c r="G21" s="12"/>
      <c r="H21" s="12" t="str">
        <f aca="false">IFERROR(IF(OR(F21="",G21=""),"",F21*G21),"")</f>
        <v/>
      </c>
      <c r="I21" s="8"/>
      <c r="K21" s="13" t="n">
        <f aca="false">IFERROR(C21*24,"")</f>
        <v>0</v>
      </c>
      <c r="L21" s="13" t="n">
        <f aca="false">IFERROR(D21*24,"")</f>
        <v>0</v>
      </c>
    </row>
    <row r="23" customFormat="false" ht="15" hidden="false" customHeight="false" outlineLevel="0" collapsed="false">
      <c r="E23" s="3" t="s">
        <v>16</v>
      </c>
      <c r="F23" s="15" t="n">
        <f aca="false">SUM(F7:F21)</f>
        <v>8</v>
      </c>
      <c r="H23" s="16" t="n">
        <f aca="false">SUM(H7:H21)</f>
        <v>192</v>
      </c>
    </row>
    <row r="26" customFormat="false" ht="16.15" hidden="false" customHeight="false" outlineLevel="0" collapsed="false">
      <c r="A26" s="17" t="s">
        <v>17</v>
      </c>
    </row>
    <row r="27" customFormat="false" ht="15" hidden="false" customHeight="false" outlineLevel="0" collapsed="false">
      <c r="A27" s="18" t="s">
        <v>18</v>
      </c>
    </row>
    <row r="28" customFormat="false" ht="15" hidden="false" customHeight="false" outlineLevel="0" collapsed="false">
      <c r="A28" s="19" t="s">
        <v>19</v>
      </c>
      <c r="B28" s="20" t="s">
        <v>20</v>
      </c>
      <c r="C28" s="20" t="s">
        <v>21</v>
      </c>
      <c r="D28" s="20" t="s">
        <v>22</v>
      </c>
      <c r="E28" s="20" t="s">
        <v>23</v>
      </c>
      <c r="F28" s="20" t="s">
        <v>24</v>
      </c>
      <c r="G28" s="20" t="s">
        <v>25</v>
      </c>
      <c r="H28" s="20" t="s">
        <v>26</v>
      </c>
      <c r="I28" s="20" t="s">
        <v>27</v>
      </c>
      <c r="J28" s="20" t="s">
        <v>28</v>
      </c>
      <c r="K28" s="20" t="s">
        <v>29</v>
      </c>
      <c r="L28" s="20" t="s">
        <v>30</v>
      </c>
      <c r="M28" s="20" t="s">
        <v>31</v>
      </c>
      <c r="N28" s="20" t="s">
        <v>32</v>
      </c>
      <c r="O28" s="20" t="s">
        <v>33</v>
      </c>
      <c r="P28" s="20" t="s">
        <v>34</v>
      </c>
      <c r="Q28" s="20" t="s">
        <v>35</v>
      </c>
      <c r="R28" s="20" t="s">
        <v>36</v>
      </c>
    </row>
    <row r="29" customFormat="false" ht="15" hidden="false" customHeight="false" outlineLevel="0" collapsed="false">
      <c r="A29" s="19" t="s">
        <v>37</v>
      </c>
      <c r="B29" s="21" t="n">
        <f aca="false">SUMPRODUCT((K7:K21&lt;&gt;"")*(K7:K21&lt;=6)*(L7:L21&gt;6))</f>
        <v>0</v>
      </c>
      <c r="C29" s="21" t="n">
        <f aca="false">SUMPRODUCT((K7:K21&lt;&gt;"")*(K7:K21&lt;=7)*(L7:L21&gt;7))</f>
        <v>1</v>
      </c>
      <c r="D29" s="21" t="n">
        <f aca="false">SUMPRODUCT((K7:K21&lt;&gt;"")*(K7:K21&lt;=8)*(L7:L21&gt;8))</f>
        <v>1</v>
      </c>
      <c r="E29" s="21" t="n">
        <f aca="false">SUMPRODUCT((K7:K21&lt;&gt;"")*(K7:K21&lt;=9)*(L7:L21&gt;9))</f>
        <v>1</v>
      </c>
      <c r="F29" s="21" t="n">
        <f aca="false">SUMPRODUCT((K7:K21&lt;&gt;"")*(K7:K21&lt;=10)*(L7:L21&gt;10))</f>
        <v>1</v>
      </c>
      <c r="G29" s="21" t="n">
        <f aca="false">SUMPRODUCT((K7:K21&lt;&gt;"")*(K7:K21&lt;=11)*(L7:L21&gt;11))</f>
        <v>1</v>
      </c>
      <c r="H29" s="21" t="n">
        <f aca="false">SUMPRODUCT((K7:K21&lt;&gt;"")*(K7:K21&lt;=12)*(L7:L21&gt;12))</f>
        <v>1</v>
      </c>
      <c r="I29" s="21" t="n">
        <f aca="false">SUMPRODUCT((K7:K21&lt;&gt;"")*(K7:K21&lt;=13)*(L7:L21&gt;13))</f>
        <v>1</v>
      </c>
      <c r="J29" s="21" t="n">
        <f aca="false">SUMPRODUCT((K7:K21&lt;&gt;"")*(K7:K21&lt;=14)*(L7:L21&gt;14))</f>
        <v>1</v>
      </c>
      <c r="K29" s="21" t="n">
        <f aca="false">SUMPRODUCT((K7:K21&lt;&gt;"")*(K7:K21&lt;=15)*(L7:L21&gt;15))</f>
        <v>1</v>
      </c>
      <c r="L29" s="21" t="n">
        <f aca="false">SUMPRODUCT((K7:K21&lt;&gt;"")*(K7:K21&lt;=16)*(L7:L21&gt;16))</f>
        <v>0</v>
      </c>
      <c r="M29" s="21" t="n">
        <f aca="false">SUMPRODUCT((K7:K21&lt;&gt;"")*(K7:K21&lt;=17)*(L7:L21&gt;17))</f>
        <v>0</v>
      </c>
      <c r="N29" s="21" t="n">
        <f aca="false">SUMPRODUCT((K7:K21&lt;&gt;"")*(K7:K21&lt;=18)*(L7:L21&gt;18))</f>
        <v>0</v>
      </c>
      <c r="O29" s="21" t="n">
        <f aca="false">SUMPRODUCT((K7:K21&lt;&gt;"")*(K7:K21&lt;=19)*(L7:L21&gt;19))</f>
        <v>0</v>
      </c>
      <c r="P29" s="21" t="n">
        <f aca="false">SUMPRODUCT((K7:K21&lt;&gt;"")*(K7:K21&lt;=20)*(L7:L21&gt;20))</f>
        <v>0</v>
      </c>
      <c r="Q29" s="21" t="n">
        <f aca="false">SUMPRODUCT((K7:K21&lt;&gt;"")*(K7:K21&lt;=21)*(L7:L21&gt;21))</f>
        <v>0</v>
      </c>
      <c r="R29" s="21" t="n">
        <f aca="false">SUMPRODUCT((K7:K21&lt;&gt;"")*(K7:K21&lt;=22)*(L7:L21&gt;22))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2"/>
    <col collapsed="false" customWidth="true" hidden="false" outlineLevel="0" max="3" min="3" style="0" width="12"/>
    <col collapsed="false" customWidth="true" hidden="false" outlineLevel="0" max="4" min="4" style="0" width="10"/>
  </cols>
  <sheetData>
    <row r="1" customFormat="false" ht="19.7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4" customFormat="false" ht="15" hidden="false" customHeight="false" outlineLevel="0" collapsed="false">
      <c r="A4" s="3" t="s">
        <v>2</v>
      </c>
      <c r="B4" s="4" t="n">
        <v>46083</v>
      </c>
    </row>
    <row r="6" customFormat="false" ht="27.75" hidden="false" customHeight="true" outlineLevel="0" collapsed="false">
      <c r="A6" s="6" t="s">
        <v>40</v>
      </c>
      <c r="B6" s="6" t="s">
        <v>41</v>
      </c>
      <c r="C6" s="6" t="s">
        <v>42</v>
      </c>
      <c r="D6" s="6" t="s">
        <v>43</v>
      </c>
    </row>
    <row r="7" customFormat="false" ht="15" hidden="false" customHeight="false" outlineLevel="0" collapsed="false">
      <c r="A7" s="22" t="s">
        <v>20</v>
      </c>
      <c r="B7" s="23" t="s">
        <v>44</v>
      </c>
      <c r="C7" s="24" t="s">
        <v>45</v>
      </c>
      <c r="D7" s="22"/>
    </row>
    <row r="8" customFormat="false" ht="15" hidden="false" customHeight="false" outlineLevel="0" collapsed="false">
      <c r="A8" s="10" t="s">
        <v>46</v>
      </c>
      <c r="B8" s="8"/>
      <c r="C8" s="10"/>
      <c r="D8" s="10"/>
    </row>
    <row r="9" customFormat="false" ht="15" hidden="false" customHeight="false" outlineLevel="0" collapsed="false">
      <c r="A9" s="10" t="s">
        <v>21</v>
      </c>
      <c r="B9" s="8"/>
      <c r="C9" s="10"/>
      <c r="D9" s="10"/>
    </row>
    <row r="10" customFormat="false" ht="15" hidden="false" customHeight="false" outlineLevel="0" collapsed="false">
      <c r="A10" s="10" t="s">
        <v>47</v>
      </c>
      <c r="B10" s="8"/>
      <c r="C10" s="10"/>
      <c r="D10" s="10"/>
    </row>
    <row r="11" customFormat="false" ht="15" hidden="false" customHeight="false" outlineLevel="0" collapsed="false">
      <c r="A11" s="22" t="s">
        <v>22</v>
      </c>
      <c r="B11" s="24"/>
      <c r="C11" s="22"/>
      <c r="D11" s="22"/>
    </row>
    <row r="12" customFormat="false" ht="15" hidden="false" customHeight="false" outlineLevel="0" collapsed="false">
      <c r="A12" s="10" t="s">
        <v>48</v>
      </c>
      <c r="B12" s="8"/>
      <c r="C12" s="10"/>
      <c r="D12" s="10"/>
    </row>
    <row r="13" customFormat="false" ht="15" hidden="false" customHeight="false" outlineLevel="0" collapsed="false">
      <c r="A13" s="10" t="s">
        <v>23</v>
      </c>
      <c r="B13" s="8"/>
      <c r="C13" s="10"/>
      <c r="D13" s="10"/>
    </row>
    <row r="14" customFormat="false" ht="15" hidden="false" customHeight="false" outlineLevel="0" collapsed="false">
      <c r="A14" s="10" t="s">
        <v>49</v>
      </c>
      <c r="B14" s="8"/>
      <c r="C14" s="10"/>
      <c r="D14" s="10"/>
    </row>
    <row r="15" customFormat="false" ht="15" hidden="false" customHeight="false" outlineLevel="0" collapsed="false">
      <c r="A15" s="22" t="s">
        <v>24</v>
      </c>
      <c r="B15" s="24"/>
      <c r="C15" s="22"/>
      <c r="D15" s="22"/>
    </row>
    <row r="16" customFormat="false" ht="15" hidden="false" customHeight="false" outlineLevel="0" collapsed="false">
      <c r="A16" s="10" t="s">
        <v>50</v>
      </c>
      <c r="B16" s="8"/>
      <c r="C16" s="10"/>
      <c r="D16" s="10"/>
    </row>
    <row r="17" customFormat="false" ht="15" hidden="false" customHeight="false" outlineLevel="0" collapsed="false">
      <c r="A17" s="10" t="s">
        <v>25</v>
      </c>
      <c r="B17" s="8"/>
      <c r="C17" s="10"/>
      <c r="D17" s="10"/>
    </row>
    <row r="18" customFormat="false" ht="15" hidden="false" customHeight="false" outlineLevel="0" collapsed="false">
      <c r="A18" s="10" t="s">
        <v>51</v>
      </c>
      <c r="B18" s="8"/>
      <c r="C18" s="10"/>
      <c r="D18" s="10"/>
    </row>
    <row r="19" customFormat="false" ht="15" hidden="false" customHeight="false" outlineLevel="0" collapsed="false">
      <c r="A19" s="22" t="s">
        <v>26</v>
      </c>
      <c r="B19" s="24"/>
      <c r="C19" s="22"/>
      <c r="D19" s="22"/>
    </row>
    <row r="20" customFormat="false" ht="15" hidden="false" customHeight="false" outlineLevel="0" collapsed="false">
      <c r="A20" s="10" t="s">
        <v>52</v>
      </c>
      <c r="B20" s="8"/>
      <c r="C20" s="10"/>
      <c r="D20" s="10"/>
    </row>
    <row r="21" customFormat="false" ht="15" hidden="false" customHeight="false" outlineLevel="0" collapsed="false">
      <c r="A21" s="10" t="s">
        <v>27</v>
      </c>
      <c r="B21" s="8"/>
      <c r="C21" s="10"/>
      <c r="D21" s="10"/>
    </row>
    <row r="22" customFormat="false" ht="15" hidden="false" customHeight="false" outlineLevel="0" collapsed="false">
      <c r="A22" s="10" t="s">
        <v>53</v>
      </c>
      <c r="B22" s="8"/>
      <c r="C22" s="10"/>
      <c r="D22" s="10"/>
    </row>
    <row r="23" customFormat="false" ht="15" hidden="false" customHeight="false" outlineLevel="0" collapsed="false">
      <c r="A23" s="22" t="s">
        <v>28</v>
      </c>
      <c r="B23" s="24"/>
      <c r="C23" s="22"/>
      <c r="D23" s="22"/>
    </row>
    <row r="24" customFormat="false" ht="15" hidden="false" customHeight="false" outlineLevel="0" collapsed="false">
      <c r="A24" s="10" t="s">
        <v>54</v>
      </c>
      <c r="B24" s="8"/>
      <c r="C24" s="10"/>
      <c r="D24" s="10"/>
    </row>
    <row r="25" customFormat="false" ht="15" hidden="false" customHeight="false" outlineLevel="0" collapsed="false">
      <c r="A25" s="10" t="s">
        <v>29</v>
      </c>
      <c r="B25" s="8"/>
      <c r="C25" s="10"/>
      <c r="D25" s="10"/>
    </row>
    <row r="26" customFormat="false" ht="15" hidden="false" customHeight="false" outlineLevel="0" collapsed="false">
      <c r="A26" s="10" t="s">
        <v>55</v>
      </c>
      <c r="B26" s="8"/>
      <c r="C26" s="10"/>
      <c r="D26" s="10"/>
    </row>
    <row r="27" customFormat="false" ht="15" hidden="false" customHeight="false" outlineLevel="0" collapsed="false">
      <c r="A27" s="22" t="s">
        <v>30</v>
      </c>
      <c r="B27" s="24"/>
      <c r="C27" s="22"/>
      <c r="D27" s="22"/>
    </row>
    <row r="28" customFormat="false" ht="15" hidden="false" customHeight="false" outlineLevel="0" collapsed="false">
      <c r="A28" s="10" t="s">
        <v>56</v>
      </c>
      <c r="B28" s="8"/>
      <c r="C28" s="10"/>
      <c r="D28" s="10"/>
    </row>
    <row r="29" customFormat="false" ht="15" hidden="false" customHeight="false" outlineLevel="0" collapsed="false">
      <c r="A29" s="10" t="s">
        <v>31</v>
      </c>
      <c r="B29" s="8"/>
      <c r="C29" s="10"/>
      <c r="D29" s="10"/>
    </row>
    <row r="30" customFormat="false" ht="15" hidden="false" customHeight="false" outlineLevel="0" collapsed="false">
      <c r="A30" s="10" t="s">
        <v>57</v>
      </c>
      <c r="B30" s="8"/>
      <c r="C30" s="10"/>
      <c r="D30" s="10"/>
    </row>
    <row r="31" customFormat="false" ht="15" hidden="false" customHeight="false" outlineLevel="0" collapsed="false">
      <c r="A31" s="22" t="s">
        <v>32</v>
      </c>
      <c r="B31" s="24"/>
      <c r="C31" s="22"/>
      <c r="D31" s="22"/>
    </row>
    <row r="32" customFormat="false" ht="15" hidden="false" customHeight="false" outlineLevel="0" collapsed="false">
      <c r="A32" s="10" t="s">
        <v>58</v>
      </c>
      <c r="B32" s="8"/>
      <c r="C32" s="10"/>
      <c r="D32" s="10"/>
    </row>
    <row r="33" customFormat="false" ht="15" hidden="false" customHeight="false" outlineLevel="0" collapsed="false">
      <c r="A33" s="10" t="s">
        <v>33</v>
      </c>
      <c r="B33" s="8"/>
      <c r="C33" s="10"/>
      <c r="D33" s="10"/>
    </row>
    <row r="34" customFormat="false" ht="15" hidden="false" customHeight="false" outlineLevel="0" collapsed="false">
      <c r="A34" s="10" t="s">
        <v>59</v>
      </c>
      <c r="B34" s="8"/>
      <c r="C34" s="10"/>
      <c r="D34" s="10"/>
    </row>
    <row r="35" customFormat="false" ht="15" hidden="false" customHeight="false" outlineLevel="0" collapsed="false">
      <c r="A35" s="22" t="s">
        <v>34</v>
      </c>
      <c r="B35" s="24"/>
      <c r="C35" s="22"/>
      <c r="D35" s="22"/>
    </row>
    <row r="36" customFormat="false" ht="15" hidden="false" customHeight="false" outlineLevel="0" collapsed="false">
      <c r="A36" s="10" t="s">
        <v>60</v>
      </c>
      <c r="B36" s="8"/>
      <c r="C36" s="10"/>
      <c r="D36" s="10"/>
    </row>
    <row r="37" customFormat="false" ht="15" hidden="false" customHeight="false" outlineLevel="0" collapsed="false">
      <c r="A37" s="10" t="s">
        <v>35</v>
      </c>
      <c r="B37" s="8"/>
      <c r="C37" s="10"/>
      <c r="D37" s="10"/>
    </row>
    <row r="38" customFormat="false" ht="15" hidden="false" customHeight="false" outlineLevel="0" collapsed="false">
      <c r="A38" s="10" t="s">
        <v>61</v>
      </c>
      <c r="B38" s="8"/>
      <c r="C38" s="10"/>
      <c r="D38" s="10"/>
    </row>
    <row r="39" customFormat="false" ht="15" hidden="false" customHeight="false" outlineLevel="0" collapsed="false">
      <c r="A39" s="22" t="s">
        <v>36</v>
      </c>
      <c r="B39" s="24"/>
      <c r="C39" s="22"/>
      <c r="D39" s="22"/>
    </row>
  </sheetData>
  <dataValidations count="2">
    <dataValidation allowBlank="true" errorStyle="stop" operator="between" showDropDown="false" showErrorMessage="false" showInputMessage="false" sqref="C7:C39" type="list">
      <formula1>"High,Medium,Low"</formula1>
      <formula2>0</formula2>
    </dataValidation>
    <dataValidation allowBlank="true" errorStyle="stop" operator="between" showDropDown="false" showErrorMessage="false" showInputMessage="false" sqref="D7:D39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62</v>
      </c>
    </row>
    <row r="3" customFormat="false" ht="15" hidden="false" customHeight="false" outlineLevel="0" collapsed="false">
      <c r="A3" s="3"/>
      <c r="B3" s="25"/>
    </row>
    <row r="4" customFormat="false" ht="15" hidden="false" customHeight="false" outlineLevel="0" collapsed="false">
      <c r="A4" s="3" t="s">
        <v>63</v>
      </c>
      <c r="B4" s="25" t="s">
        <v>64</v>
      </c>
    </row>
    <row r="5" customFormat="false" ht="23.85" hidden="false" customHeight="false" outlineLevel="0" collapsed="false">
      <c r="A5" s="3" t="s">
        <v>65</v>
      </c>
      <c r="B5" s="25" t="s">
        <v>66</v>
      </c>
    </row>
    <row r="6" customFormat="false" ht="23.85" hidden="false" customHeight="false" outlineLevel="0" collapsed="false">
      <c r="A6" s="3" t="s">
        <v>67</v>
      </c>
      <c r="B6" s="25" t="s">
        <v>68</v>
      </c>
    </row>
    <row r="7" customFormat="false" ht="15" hidden="false" customHeight="false" outlineLevel="0" collapsed="false">
      <c r="A7" s="3"/>
      <c r="B7" s="25"/>
    </row>
    <row r="8" customFormat="false" ht="15" hidden="false" customHeight="false" outlineLevel="0" collapsed="false">
      <c r="A8" s="3" t="s">
        <v>69</v>
      </c>
      <c r="B8" s="25" t="s">
        <v>70</v>
      </c>
    </row>
    <row r="9" customFormat="false" ht="23.85" hidden="false" customHeight="false" outlineLevel="0" collapsed="false">
      <c r="A9" s="3" t="s">
        <v>71</v>
      </c>
      <c r="B9" s="25" t="s">
        <v>72</v>
      </c>
    </row>
    <row r="10" customFormat="false" ht="15" hidden="false" customHeight="false" outlineLevel="0" collapsed="false">
      <c r="A10" s="3"/>
      <c r="B10" s="25"/>
    </row>
    <row r="11" customFormat="false" ht="23.85" hidden="false" customHeight="false" outlineLevel="0" collapsed="false">
      <c r="A11" s="3" t="s">
        <v>73</v>
      </c>
      <c r="B11" s="25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2026-08-31T20:12:54Z</dcterms:created>
  <dc:creator>openpyxl</dc:creator>
  <dc:description/>
  <dc:language>en-US</dc:language>
  <cp:lastModifiedBy/>
  <dcterms:modified xsi:type="dcterms:W3CDTF">2026-08-31T20:12:54Z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